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<sst xmlns="http://schemas.openxmlformats.org/spreadsheetml/2006/main" count="26" uniqueCount="26">
  <si>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</si>
  <si>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</si>
  <si>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</si>
  <si>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</si>
  <si>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</si>
  <si>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</si>
  <si>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</si>
  <si>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</si>
  <si>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</si>
  <si>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</si>
  <si>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</si>
  <si>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</si>
  <si>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Křenková</t>
  </si>
  <si>
    <t>Würzová</t>
  </si>
  <si>
    <t>Chytka</t>
  </si>
  <si>
    <t>průměr hry :</t>
  </si>
  <si>
    <t>Čepelák</t>
  </si>
  <si>
    <t>Kožíšková</t>
  </si>
  <si>
    <t>Zikmund</t>
  </si>
  <si>
    <t>Zikmundová</t>
  </si>
  <si>
    <t>Kandrová</t>
  </si>
  <si>
    <t>Mrviš</t>
  </si>
  <si>
    <t>Vosol</t>
  </si>
  <si>
    <t>Majer</t>
  </si>
  <si>
    <t>25.7.2011 - ESKO BOWLING CUP - soupeřem je tvůj průměr ...</t>
  </si>
  <si>
    <t>dr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</si>
</sst>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165" fontId="2" fillId="4" borderId="6" xfId="0" applyNumberFormat="1" applyFont="1" applyFill="1" applyBorder="1" applyAlignment="1" applyProtection="1">
      <alignment horizontal="center"/>
      <protection/>
    </xf>
    <xf numFmtId="165" fontId="1" fillId="3" borderId="6" xfId="0" applyNumberFormat="1" applyFont="1" applyFill="1" applyBorder="1" applyAlignment="1" applyProtection="1">
      <alignment horizontal="right"/>
      <protection/>
    </xf>
    <xf numFmtId="0" fontId="3" fillId="6" borderId="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2" fillId="0" borderId="7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13</xdr:col>
      <xdr:colOff>95250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5505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showGridLines="0" showRowColHeaders="0" tabSelected="1" zoomScale="200" zoomScaleNormal="200" workbookViewId="0" topLeftCell="B1">
      <selection activeCell="M11" sqref="M11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12.57421875" style="0" bestFit="1" customWidth="1"/>
    <col min="4" max="4" width="2.8515625" style="0" customWidth="1"/>
    <col min="7" max="7" width="8.7109375" style="0" customWidth="1"/>
    <col min="8" max="13" width="5.28125" style="0" customWidth="1"/>
    <col min="14" max="14" width="5.140625" style="0" bestFit="1" customWidth="1"/>
  </cols>
  <sheetData>
    <row r="1" ht="3.75" customHeight="1"/>
    <row r="2" spans="2:14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2:14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2:14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2:14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</row>
    <row r="7" spans="2:14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2:14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/>
    </row>
    <row r="9" spans="2:14" ht="24.75" customHeight="1">
      <c r="B9" s="22" t="s">
        <v>24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4" s="1" customFormat="1" ht="22.5">
      <c r="B10" s="8" t="s">
        <v>0</v>
      </c>
      <c r="C10" s="26" t="s">
        <v>1</v>
      </c>
      <c r="D10" s="27" t="s">
        <v>25</v>
      </c>
      <c r="E10" s="28" t="s">
        <v>4</v>
      </c>
      <c r="F10" s="9" t="s">
        <v>5</v>
      </c>
      <c r="G10" s="8" t="s">
        <v>3</v>
      </c>
      <c r="H10" s="27" t="s">
        <v>2</v>
      </c>
      <c r="I10" s="27" t="s">
        <v>6</v>
      </c>
      <c r="J10" s="27" t="s">
        <v>7</v>
      </c>
      <c r="K10" s="27" t="s">
        <v>8</v>
      </c>
      <c r="L10" s="27" t="s">
        <v>9</v>
      </c>
      <c r="M10" s="27" t="s">
        <v>10</v>
      </c>
      <c r="N10" s="10" t="s">
        <v>11</v>
      </c>
    </row>
    <row r="11" spans="2:14" ht="12.75">
      <c r="B11" s="11">
        <f>IF(G11&lt;&gt;"-",RANK(G11,$G$11:$G$21),"x")</f>
        <v>6</v>
      </c>
      <c r="C11" s="19" t="s">
        <v>12</v>
      </c>
      <c r="D11" s="25">
        <v>1</v>
      </c>
      <c r="E11" s="20">
        <v>156</v>
      </c>
      <c r="F11" s="12">
        <f aca="true" t="shared" si="0" ref="F11:F21">IF(H11&lt;&gt;0,AVERAGE(H11:M11),"-")</f>
        <v>154.33333333333334</v>
      </c>
      <c r="G11" s="13">
        <f aca="true" t="shared" si="1" ref="G11:G21">IF(F11&lt;&gt;"-",+F11-E11,"-")</f>
        <v>-1.6666666666666572</v>
      </c>
      <c r="H11" s="21">
        <v>134</v>
      </c>
      <c r="I11" s="21">
        <v>136</v>
      </c>
      <c r="J11" s="21">
        <v>160</v>
      </c>
      <c r="K11" s="21">
        <v>173</v>
      </c>
      <c r="L11" s="21">
        <v>175</v>
      </c>
      <c r="M11" s="21">
        <v>148</v>
      </c>
      <c r="N11" s="14">
        <f aca="true" t="shared" si="2" ref="N11:N21">MAX(H11:M11)</f>
        <v>175</v>
      </c>
    </row>
    <row r="12" spans="2:14" ht="12.75">
      <c r="B12" s="11">
        <f>IF(G12&lt;&gt;"-",RANK(G12,$G$11:$G$21),"x")</f>
        <v>9</v>
      </c>
      <c r="C12" s="19" t="s">
        <v>13</v>
      </c>
      <c r="D12" s="25">
        <v>1</v>
      </c>
      <c r="E12" s="20">
        <v>158</v>
      </c>
      <c r="F12" s="12">
        <f t="shared" si="0"/>
        <v>149.66666666666666</v>
      </c>
      <c r="G12" s="13">
        <f t="shared" si="1"/>
        <v>-8.333333333333343</v>
      </c>
      <c r="H12" s="21">
        <v>111</v>
      </c>
      <c r="I12" s="21">
        <v>165</v>
      </c>
      <c r="J12" s="21">
        <v>168</v>
      </c>
      <c r="K12" s="21">
        <v>136</v>
      </c>
      <c r="L12" s="21">
        <v>152</v>
      </c>
      <c r="M12" s="21">
        <v>166</v>
      </c>
      <c r="N12" s="14">
        <f t="shared" si="2"/>
        <v>168</v>
      </c>
    </row>
    <row r="13" spans="2:14" ht="12.75">
      <c r="B13" s="11">
        <f>IF(G13&lt;&gt;"-",RANK(G13,$G$11:$G$21),"x")</f>
        <v>2</v>
      </c>
      <c r="C13" s="19" t="s">
        <v>20</v>
      </c>
      <c r="D13" s="25">
        <v>1</v>
      </c>
      <c r="E13" s="20">
        <v>99</v>
      </c>
      <c r="F13" s="12">
        <f t="shared" si="0"/>
        <v>107</v>
      </c>
      <c r="G13" s="13">
        <f t="shared" si="1"/>
        <v>8</v>
      </c>
      <c r="H13" s="21">
        <v>101</v>
      </c>
      <c r="I13" s="21">
        <v>119</v>
      </c>
      <c r="J13" s="21">
        <v>115</v>
      </c>
      <c r="K13" s="21">
        <v>95</v>
      </c>
      <c r="L13" s="21">
        <v>91</v>
      </c>
      <c r="M13" s="21">
        <v>121</v>
      </c>
      <c r="N13" s="14">
        <f t="shared" si="2"/>
        <v>121</v>
      </c>
    </row>
    <row r="14" spans="2:14" ht="12.75">
      <c r="B14" s="11">
        <f>IF(G14&lt;&gt;"-",RANK(G14,$G$11:$G$21),"x")</f>
        <v>7</v>
      </c>
      <c r="C14" s="19" t="s">
        <v>21</v>
      </c>
      <c r="D14" s="25">
        <v>2</v>
      </c>
      <c r="E14" s="20">
        <v>167</v>
      </c>
      <c r="F14" s="12">
        <f t="shared" si="0"/>
        <v>162.83333333333334</v>
      </c>
      <c r="G14" s="13">
        <f t="shared" si="1"/>
        <v>-4.166666666666657</v>
      </c>
      <c r="H14" s="21">
        <v>155</v>
      </c>
      <c r="I14" s="21">
        <v>159</v>
      </c>
      <c r="J14" s="21">
        <v>213</v>
      </c>
      <c r="K14" s="21">
        <v>167</v>
      </c>
      <c r="L14" s="21">
        <v>158</v>
      </c>
      <c r="M14" s="21">
        <v>125</v>
      </c>
      <c r="N14" s="14">
        <f t="shared" si="2"/>
        <v>213</v>
      </c>
    </row>
    <row r="15" spans="2:14" ht="12.75">
      <c r="B15" s="11">
        <f>IF(G15&lt;&gt;"-",RANK(G15,$G$11:$G$21),"x")</f>
        <v>8</v>
      </c>
      <c r="C15" s="19" t="s">
        <v>22</v>
      </c>
      <c r="D15" s="25">
        <v>2</v>
      </c>
      <c r="E15" s="20">
        <v>159</v>
      </c>
      <c r="F15" s="12">
        <f t="shared" si="0"/>
        <v>151.5</v>
      </c>
      <c r="G15" s="13">
        <f t="shared" si="1"/>
        <v>-7.5</v>
      </c>
      <c r="H15" s="21">
        <v>165</v>
      </c>
      <c r="I15" s="21">
        <v>114</v>
      </c>
      <c r="J15" s="21">
        <v>165</v>
      </c>
      <c r="K15" s="21">
        <v>155</v>
      </c>
      <c r="L15" s="21">
        <v>163</v>
      </c>
      <c r="M15" s="21">
        <v>147</v>
      </c>
      <c r="N15" s="14">
        <f t="shared" si="2"/>
        <v>165</v>
      </c>
    </row>
    <row r="16" spans="2:14" ht="12.75">
      <c r="B16" s="11">
        <f>IF(G16&lt;&gt;"-",RANK(G16,$G$11:$G$21),"x")</f>
        <v>1</v>
      </c>
      <c r="C16" s="19" t="s">
        <v>23</v>
      </c>
      <c r="D16" s="25">
        <v>2</v>
      </c>
      <c r="E16" s="20">
        <v>155</v>
      </c>
      <c r="F16" s="12">
        <f>IF(H16&lt;&gt;0,AVERAGE(H16:M16),"-")</f>
        <v>168.83333333333334</v>
      </c>
      <c r="G16" s="13">
        <f>IF(F16&lt;&gt;"-",+F16-E16,"-")</f>
        <v>13.833333333333343</v>
      </c>
      <c r="H16" s="21">
        <v>160</v>
      </c>
      <c r="I16" s="21">
        <v>191</v>
      </c>
      <c r="J16" s="21">
        <v>173</v>
      </c>
      <c r="K16" s="21">
        <v>180</v>
      </c>
      <c r="L16" s="21">
        <v>141</v>
      </c>
      <c r="M16" s="21">
        <v>168</v>
      </c>
      <c r="N16" s="14">
        <f>MAX(H16:M16)</f>
        <v>191</v>
      </c>
    </row>
    <row r="17" spans="2:14" ht="12.75">
      <c r="B17" s="11">
        <f>IF(G17&lt;&gt;"-",RANK(G17,$G$11:$G$21),"x")</f>
        <v>10</v>
      </c>
      <c r="C17" s="19" t="s">
        <v>17</v>
      </c>
      <c r="D17" s="25">
        <v>3</v>
      </c>
      <c r="E17" s="20">
        <v>165</v>
      </c>
      <c r="F17" s="12">
        <f t="shared" si="0"/>
        <v>156.16666666666666</v>
      </c>
      <c r="G17" s="13">
        <f t="shared" si="1"/>
        <v>-8.833333333333343</v>
      </c>
      <c r="H17" s="21">
        <v>163</v>
      </c>
      <c r="I17" s="21">
        <v>152</v>
      </c>
      <c r="J17" s="21">
        <v>167</v>
      </c>
      <c r="K17" s="21">
        <v>178</v>
      </c>
      <c r="L17" s="21">
        <v>146</v>
      </c>
      <c r="M17" s="21">
        <v>131</v>
      </c>
      <c r="N17" s="14">
        <f t="shared" si="2"/>
        <v>178</v>
      </c>
    </row>
    <row r="18" spans="2:14" ht="12.75">
      <c r="B18" s="11">
        <f>IF(G18&lt;&gt;"-",RANK(G18,$G$11:$G$21),"x")</f>
        <v>3</v>
      </c>
      <c r="C18" s="19" t="s">
        <v>14</v>
      </c>
      <c r="D18" s="25">
        <v>3</v>
      </c>
      <c r="E18" s="20">
        <v>136</v>
      </c>
      <c r="F18" s="12">
        <f t="shared" si="0"/>
        <v>138.66666666666666</v>
      </c>
      <c r="G18" s="13">
        <f t="shared" si="1"/>
        <v>2.666666666666657</v>
      </c>
      <c r="H18" s="21">
        <v>129</v>
      </c>
      <c r="I18" s="21">
        <v>163</v>
      </c>
      <c r="J18" s="21">
        <v>124</v>
      </c>
      <c r="K18" s="21">
        <v>170</v>
      </c>
      <c r="L18" s="21">
        <v>157</v>
      </c>
      <c r="M18" s="21">
        <v>89</v>
      </c>
      <c r="N18" s="14">
        <f t="shared" si="2"/>
        <v>170</v>
      </c>
    </row>
    <row r="19" spans="2:14" ht="12.75">
      <c r="B19" s="11">
        <f>IF(G19&lt;&gt;"-",RANK(G19,$G$11:$G$21),"x")</f>
        <v>11</v>
      </c>
      <c r="C19" s="19" t="s">
        <v>16</v>
      </c>
      <c r="D19" s="25">
        <v>4</v>
      </c>
      <c r="E19" s="20">
        <v>193</v>
      </c>
      <c r="F19" s="12">
        <f t="shared" si="0"/>
        <v>171.66666666666666</v>
      </c>
      <c r="G19" s="13">
        <f t="shared" si="1"/>
        <v>-21.333333333333343</v>
      </c>
      <c r="H19" s="21">
        <v>179</v>
      </c>
      <c r="I19" s="21">
        <v>148</v>
      </c>
      <c r="J19" s="21">
        <v>170</v>
      </c>
      <c r="K19" s="21">
        <v>177</v>
      </c>
      <c r="L19" s="21">
        <v>196</v>
      </c>
      <c r="M19" s="21">
        <v>160</v>
      </c>
      <c r="N19" s="14">
        <f t="shared" si="2"/>
        <v>196</v>
      </c>
    </row>
    <row r="20" spans="2:14" ht="12.75">
      <c r="B20" s="11">
        <f>IF(G20&lt;&gt;"-",RANK(G20,$G$11:$G$21),"x")</f>
        <v>5</v>
      </c>
      <c r="C20" s="19" t="s">
        <v>18</v>
      </c>
      <c r="D20" s="25">
        <v>4</v>
      </c>
      <c r="E20" s="20">
        <v>185</v>
      </c>
      <c r="F20" s="12">
        <f t="shared" si="0"/>
        <v>184</v>
      </c>
      <c r="G20" s="13">
        <f t="shared" si="1"/>
        <v>-1</v>
      </c>
      <c r="H20" s="21">
        <v>207</v>
      </c>
      <c r="I20" s="21">
        <v>186</v>
      </c>
      <c r="J20" s="21">
        <v>174</v>
      </c>
      <c r="K20" s="21">
        <v>169</v>
      </c>
      <c r="L20" s="21">
        <v>185</v>
      </c>
      <c r="M20" s="21">
        <v>183</v>
      </c>
      <c r="N20" s="14">
        <f t="shared" si="2"/>
        <v>207</v>
      </c>
    </row>
    <row r="21" spans="2:14" ht="12.75">
      <c r="B21" s="11">
        <f>IF(G21&lt;&gt;"-",RANK(G21,$G$11:$G$21),"x")</f>
        <v>4</v>
      </c>
      <c r="C21" s="19" t="s">
        <v>19</v>
      </c>
      <c r="D21" s="25">
        <v>4</v>
      </c>
      <c r="E21" s="20">
        <v>150</v>
      </c>
      <c r="F21" s="12">
        <f t="shared" si="0"/>
        <v>149.33333333333334</v>
      </c>
      <c r="G21" s="13">
        <f t="shared" si="1"/>
        <v>-0.6666666666666572</v>
      </c>
      <c r="H21" s="21">
        <v>159</v>
      </c>
      <c r="I21" s="21">
        <v>146</v>
      </c>
      <c r="J21" s="21">
        <v>127</v>
      </c>
      <c r="K21" s="21">
        <v>165</v>
      </c>
      <c r="L21" s="21">
        <v>128</v>
      </c>
      <c r="M21" s="21">
        <v>171</v>
      </c>
      <c r="N21" s="14">
        <f t="shared" si="2"/>
        <v>171</v>
      </c>
    </row>
    <row r="22" spans="2:14" ht="12.75">
      <c r="B22" s="15"/>
      <c r="C22" s="15"/>
      <c r="D22" s="15"/>
      <c r="E22" s="15"/>
      <c r="F22" s="15"/>
      <c r="G22" s="16" t="s">
        <v>15</v>
      </c>
      <c r="H22" s="17">
        <f>IF(SUM(H11:H21)&gt;0,AVERAGE(H11:H21),"-")</f>
        <v>151.1818181818182</v>
      </c>
      <c r="I22" s="17">
        <f>IF(SUM(I11:I21)&gt;0,AVERAGE(I11:I21),"-")</f>
        <v>152.63636363636363</v>
      </c>
      <c r="J22" s="17">
        <f>IF(SUM(J11:J21)&gt;0,AVERAGE(J11:J21),"-")</f>
        <v>159.63636363636363</v>
      </c>
      <c r="K22" s="17">
        <f>IF(SUM(K11:K21)&gt;0,AVERAGE(K11:K21),"-")</f>
        <v>160.45454545454547</v>
      </c>
      <c r="L22" s="17">
        <f>IF(SUM(L11:L21)&gt;0,AVERAGE(L11:L21),"-")</f>
        <v>153.8181818181818</v>
      </c>
      <c r="M22" s="17">
        <f>IF(SUM(M11:M21)&gt;0,AVERAGE(M11:M21),"-")</f>
        <v>146.27272727272728</v>
      </c>
      <c r="N22" s="18">
        <f>MAX(N11:N21)</f>
        <v>213</v>
      </c>
    </row>
  </sheetData>
  <sheetProtection sheet="1" objects="1" scenarios="1" selectLockedCells="1"/>
  <mergeCells count="1">
    <mergeCell ref="B9:N9"/>
  </mergeCells>
  <conditionalFormatting sqref="B11:B21">
    <cfRule type="cellIs" priority="1" dxfId="0" operator="lessThanOrEqual" stopIfTrue="1">
      <formula>3</formula>
    </cfRule>
  </conditionalFormatting>
  <conditionalFormatting sqref="N11:N21">
    <cfRule type="cellIs" priority="2" dxfId="1" operator="equal" stopIfTrue="1">
      <formula>$N$22</formula>
    </cfRule>
  </conditionalFormatting>
  <conditionalFormatting sqref="G11:G21">
    <cfRule type="cellIs" priority="3" dxfId="2" operator="greaterThan" stopIfTrue="1">
      <formula>0</formula>
    </cfRule>
    <cfRule type="cellIs" priority="4" dxfId="3" operator="lessThan" stopIfTrue="1">
      <formula>-15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</cp:lastModifiedBy>
  <dcterms:created xsi:type="dcterms:W3CDTF">2011-04-04T11:51:45Z</dcterms:created>
  <dcterms:modified xsi:type="dcterms:W3CDTF">2011-07-25T18:15:41Z</dcterms:modified>
  <cp:category/>
  <cp:version/>
  <cp:contentType/>
  <cp:contentStatus/>
</cp:coreProperties>
</file>